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shlee.Morris\Desktop\"/>
    </mc:Choice>
  </mc:AlternateContent>
  <xr:revisionPtr revIDLastSave="0" documentId="13_ncr:1_{CE80380E-4A44-40C9-91A1-B1C97F34F0F4}" xr6:coauthVersionLast="47" xr6:coauthVersionMax="47" xr10:uidLastSave="{00000000-0000-0000-0000-000000000000}"/>
  <bookViews>
    <workbookView xWindow="76680" yWindow="-120" windowWidth="38640" windowHeight="21240" xr2:uid="{FE02AC0D-8CB6-4DBD-BC6E-59F02E9525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F5" i="1"/>
  <c r="G5" i="1"/>
  <c r="E6" i="1"/>
  <c r="F6" i="1"/>
  <c r="G6" i="1"/>
  <c r="E7" i="1"/>
  <c r="F7" i="1"/>
  <c r="G7" i="1"/>
  <c r="B20" i="1"/>
  <c r="C20" i="1"/>
  <c r="D20" i="1"/>
  <c r="F17" i="1"/>
  <c r="G17" i="1"/>
  <c r="G20" i="1" s="1"/>
  <c r="G22" i="1" s="1"/>
  <c r="E17" i="1"/>
  <c r="E20" i="1" s="1"/>
  <c r="E22" i="1" s="1"/>
  <c r="C10" i="1"/>
  <c r="D10" i="1"/>
  <c r="B10" i="1"/>
  <c r="E10" i="1" l="1"/>
  <c r="E12" i="1" s="1"/>
  <c r="G10" i="1"/>
  <c r="G12" i="1" s="1"/>
  <c r="F10" i="1"/>
  <c r="F12" i="1" s="1"/>
  <c r="F20" i="1"/>
  <c r="F22" i="1" s="1"/>
</calcChain>
</file>

<file path=xl/sharedStrings.xml><?xml version="1.0" encoding="utf-8"?>
<sst xmlns="http://schemas.openxmlformats.org/spreadsheetml/2006/main" count="41" uniqueCount="19">
  <si>
    <t>Date</t>
  </si>
  <si>
    <t>OPUS Northing (m)</t>
  </si>
  <si>
    <t>OPUS Easting (m)</t>
  </si>
  <si>
    <t>OPUS Ortho Height (m)</t>
  </si>
  <si>
    <t>OPUS Northing (US ft)</t>
  </si>
  <si>
    <t>OPUS Easting (US ft)</t>
  </si>
  <si>
    <t>OPUS Ortho Height (US ft)</t>
  </si>
  <si>
    <t>OBS Used</t>
  </si>
  <si>
    <t>Fixed AMB</t>
  </si>
  <si>
    <t>Overall RMS (m)</t>
  </si>
  <si>
    <t>Average</t>
  </si>
  <si>
    <t>Field</t>
  </si>
  <si>
    <t>Differences</t>
  </si>
  <si>
    <t>CP 101</t>
  </si>
  <si>
    <t>N</t>
  </si>
  <si>
    <t>E</t>
  </si>
  <si>
    <t>Z</t>
  </si>
  <si>
    <t>Site 12 - Summit County</t>
  </si>
  <si>
    <t>CP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</si>
</sst>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2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">
    <xf numFmtId="0" fontId="0" fillId="0" borderId="0" xfId="0"/>
    <xf numFmtId="14" fontId="0" fillId="0" borderId="0" xfId="0" applyNumberFormat="1"/>
    <xf numFmtId="0" fontId="2" fillId="0" borderId="0" xfId="0" applyFont="1"/>
    <xf numFmtId="9" fontId="0" fillId="0" borderId="0" xfId="0" applyNumberFormat="1"/>
    <xf numFmtId="0" fontId="1" fillId="2" borderId="1" xfId="1"/>
    <xf numFmtId="0" fontId="0" fillId="0" borderId="0" xfId="0" applyNumberFormat="1"/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2A2A5-929E-451F-AA75-9F68C035EE19}">
  <dimension ref="A1:L23"/>
  <sheetViews>
    <sheetView tabSelected="1" workbookViewId="0">
      <selection activeCell="D8" sqref="D8"/>
    </sheetView>
  </sheetViews>
  <sheetFormatPr defaultRowHeight="14.5" x14ac:dyDescent="0.35"/>
  <cols>
    <col min="1" max="1" width="12" customWidth="1"/>
    <col min="2" max="2" width="17.7265625" customWidth="1"/>
    <col min="3" max="3" width="15.54296875" customWidth="1"/>
    <col min="4" max="4" width="19.90625" customWidth="1"/>
    <col min="5" max="5" width="19.08984375" customWidth="1"/>
    <col min="6" max="6" width="21.26953125" customWidth="1"/>
    <col min="7" max="7" width="27.54296875" customWidth="1"/>
    <col min="9" max="9" width="9.81640625" customWidth="1"/>
    <col min="10" max="10" width="14.54296875" customWidth="1"/>
    <col min="11" max="11" width="7.54296875" customWidth="1"/>
  </cols>
  <sheetData>
    <row r="1" spans="1:12" x14ac:dyDescent="0.35">
      <c r="A1" t="s">
        <v>17</v>
      </c>
    </row>
    <row r="2" spans="1:12" ht="15" thickBot="1" x14ac:dyDescent="0.4"/>
    <row r="3" spans="1:12" ht="15.5" thickTop="1" thickBot="1" x14ac:dyDescent="0.4">
      <c r="A3" s="4" t="s">
        <v>13</v>
      </c>
    </row>
    <row r="4" spans="1:12" ht="15" thickTop="1" x14ac:dyDescent="0.3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</row>
    <row r="5" spans="1:12" ht="16" x14ac:dyDescent="0.4">
      <c r="A5" s="1">
        <v>45821</v>
      </c>
      <c r="B5" s="2">
        <v>142972.913</v>
      </c>
      <c r="C5" s="2">
        <v>688407.18400000001</v>
      </c>
      <c r="D5">
        <v>351.21899999999999</v>
      </c>
      <c r="E5">
        <f>B5 / (12/39.37)</f>
        <v>469070.2987341666</v>
      </c>
      <c r="F5">
        <f t="shared" ref="F5:G5" si="0">C5 / (12/39.37)</f>
        <v>2258549.2361733331</v>
      </c>
      <c r="G5">
        <f t="shared" si="0"/>
        <v>1152.2910024999999</v>
      </c>
      <c r="H5" s="3">
        <v>0.96</v>
      </c>
      <c r="I5" s="3">
        <v>0.89</v>
      </c>
      <c r="J5" s="5">
        <v>1.7000000000000001E-2</v>
      </c>
    </row>
    <row r="6" spans="1:12" ht="16" x14ac:dyDescent="0.4">
      <c r="A6" s="1">
        <v>45824</v>
      </c>
      <c r="B6">
        <v>142972.91399999999</v>
      </c>
      <c r="C6" s="2">
        <v>688407.17200000002</v>
      </c>
      <c r="D6">
        <v>351.2</v>
      </c>
      <c r="E6">
        <f t="shared" ref="E6:E7" si="1">B6 / (12/39.37)</f>
        <v>469070.30201499991</v>
      </c>
      <c r="F6">
        <f t="shared" ref="F6:F7" si="2">C6 / (12/39.37)</f>
        <v>2258549.1968033332</v>
      </c>
      <c r="G6">
        <f t="shared" ref="G6:G7" si="3">D6 / (12/39.37)</f>
        <v>1152.2286666666664</v>
      </c>
      <c r="H6" s="3">
        <v>0.94</v>
      </c>
      <c r="I6" s="3">
        <v>0.89</v>
      </c>
      <c r="J6" s="5">
        <v>1.6E-2</v>
      </c>
    </row>
    <row r="7" spans="1:12" ht="16" x14ac:dyDescent="0.4">
      <c r="A7" s="1">
        <v>45820</v>
      </c>
      <c r="B7">
        <v>142972.902</v>
      </c>
      <c r="C7" s="2">
        <v>688407.18</v>
      </c>
      <c r="D7" s="2">
        <v>351.23</v>
      </c>
      <c r="E7">
        <f t="shared" si="1"/>
        <v>469070.26264499995</v>
      </c>
      <c r="F7">
        <f t="shared" si="2"/>
        <v>2258549.2230499997</v>
      </c>
      <c r="G7">
        <f t="shared" si="3"/>
        <v>1152.3270916666665</v>
      </c>
      <c r="H7" s="3">
        <v>0.95</v>
      </c>
      <c r="I7" s="3">
        <v>0.9</v>
      </c>
      <c r="J7" s="5">
        <v>1.7000000000000001E-2</v>
      </c>
    </row>
    <row r="8" spans="1:12" x14ac:dyDescent="0.35">
      <c r="J8" s="5"/>
    </row>
    <row r="9" spans="1:12" x14ac:dyDescent="0.35">
      <c r="B9" t="s">
        <v>1</v>
      </c>
      <c r="C9" t="s">
        <v>2</v>
      </c>
      <c r="D9" t="s">
        <v>3</v>
      </c>
    </row>
    <row r="10" spans="1:12" x14ac:dyDescent="0.35">
      <c r="A10" t="s">
        <v>10</v>
      </c>
      <c r="B10">
        <f>AVERAGE(B5:B7)</f>
        <v>142972.90966666667</v>
      </c>
      <c r="C10">
        <f>AVERAGE(C5:C7)</f>
        <v>688407.17866666673</v>
      </c>
      <c r="D10">
        <f>AVERAGE(D5:D7)</f>
        <v>351.2163333333333</v>
      </c>
      <c r="E10">
        <f>AVERAGE(E5:E7)</f>
        <v>469070.28779805545</v>
      </c>
      <c r="F10">
        <f>AVERAGE(F5:F7)</f>
        <v>2258549.2186755557</v>
      </c>
      <c r="G10">
        <f>AVERAGE(G5:G7)</f>
        <v>1152.2822536111109</v>
      </c>
    </row>
    <row r="11" spans="1:12" ht="15" thickBot="1" x14ac:dyDescent="0.4">
      <c r="A11" t="s">
        <v>11</v>
      </c>
      <c r="E11">
        <v>469070.26500000001</v>
      </c>
      <c r="F11">
        <v>2258549.19</v>
      </c>
      <c r="G11">
        <v>1152.308</v>
      </c>
      <c r="J11" t="s">
        <v>14</v>
      </c>
      <c r="K11" t="s">
        <v>15</v>
      </c>
      <c r="L11" t="s">
        <v>16</v>
      </c>
    </row>
    <row r="12" spans="1:12" ht="15.5" thickTop="1" thickBot="1" x14ac:dyDescent="0.4">
      <c r="A12" t="s">
        <v>12</v>
      </c>
      <c r="E12" s="4">
        <f>E10-E11</f>
        <v>2.2798055433668196E-2</v>
      </c>
      <c r="F12" s="4">
        <f t="shared" ref="F12:G12" si="4">F10-F11</f>
        <v>2.8675555717200041E-2</v>
      </c>
      <c r="G12" s="4">
        <f t="shared" si="4"/>
        <v>-2.5746388889047012E-2</v>
      </c>
    </row>
    <row r="13" spans="1:12" ht="15" thickTop="1" x14ac:dyDescent="0.35"/>
    <row r="14" spans="1:12" ht="15" thickBot="1" x14ac:dyDescent="0.4"/>
    <row r="15" spans="1:12" ht="15.5" thickTop="1" thickBot="1" x14ac:dyDescent="0.4">
      <c r="A15" s="4" t="s">
        <v>18</v>
      </c>
    </row>
    <row r="16" spans="1:12" ht="15" thickTop="1" x14ac:dyDescent="0.35">
      <c r="A16" t="s">
        <v>0</v>
      </c>
      <c r="B16" t="s">
        <v>1</v>
      </c>
      <c r="C16" t="s">
        <v>2</v>
      </c>
      <c r="D16" t="s">
        <v>3</v>
      </c>
      <c r="E16" t="s">
        <v>4</v>
      </c>
      <c r="F16" t="s">
        <v>5</v>
      </c>
      <c r="G16" t="s">
        <v>6</v>
      </c>
      <c r="H16" t="s">
        <v>7</v>
      </c>
      <c r="I16" t="s">
        <v>8</v>
      </c>
      <c r="J16" t="s">
        <v>9</v>
      </c>
    </row>
    <row r="17" spans="1:12" ht="16" x14ac:dyDescent="0.4">
      <c r="A17" s="1">
        <v>45820</v>
      </c>
      <c r="B17" s="2">
        <v>143193.98300000001</v>
      </c>
      <c r="C17" s="2">
        <v>688258.522</v>
      </c>
      <c r="D17">
        <v>352.91300000000001</v>
      </c>
      <c r="E17">
        <f>B17 / (12/39.37)</f>
        <v>469795.59255916666</v>
      </c>
      <c r="F17">
        <f t="shared" ref="F17:G17" si="5">C17 / (12/39.37)</f>
        <v>2258061.500928333</v>
      </c>
      <c r="G17">
        <f t="shared" si="5"/>
        <v>1157.8487341666666</v>
      </c>
      <c r="H17" s="3">
        <v>0.88</v>
      </c>
      <c r="I17" s="3">
        <v>0.9</v>
      </c>
      <c r="J17">
        <v>0.02</v>
      </c>
    </row>
    <row r="19" spans="1:12" x14ac:dyDescent="0.35">
      <c r="B19" t="s">
        <v>1</v>
      </c>
      <c r="C19" t="s">
        <v>2</v>
      </c>
      <c r="D19" t="s">
        <v>3</v>
      </c>
    </row>
    <row r="20" spans="1:12" x14ac:dyDescent="0.35">
      <c r="A20" t="s">
        <v>10</v>
      </c>
      <c r="B20">
        <f>AVERAGE(B17:B17)</f>
        <v>143193.98300000001</v>
      </c>
      <c r="C20">
        <f>AVERAGE(C17:C17)</f>
        <v>688258.522</v>
      </c>
      <c r="D20">
        <f>AVERAGE(D17:D17)</f>
        <v>352.91300000000001</v>
      </c>
      <c r="E20">
        <f>AVERAGE(E17:E17)</f>
        <v>469795.59255916666</v>
      </c>
      <c r="F20">
        <f>AVERAGE(F17:F17)</f>
        <v>2258061.500928333</v>
      </c>
      <c r="G20">
        <f>AVERAGE(G17:G17)</f>
        <v>1157.8487341666666</v>
      </c>
    </row>
    <row r="21" spans="1:12" ht="15" thickBot="1" x14ac:dyDescent="0.4">
      <c r="A21" t="s">
        <v>11</v>
      </c>
      <c r="E21">
        <v>469795.52299999999</v>
      </c>
      <c r="F21">
        <v>2258061.5219999999</v>
      </c>
      <c r="G21">
        <v>1157.8209999999999</v>
      </c>
      <c r="J21" t="s">
        <v>14</v>
      </c>
      <c r="K21" t="s">
        <v>15</v>
      </c>
      <c r="L21" t="s">
        <v>16</v>
      </c>
    </row>
    <row r="22" spans="1:12" ht="15.5" thickTop="1" thickBot="1" x14ac:dyDescent="0.4">
      <c r="A22" t="s">
        <v>12</v>
      </c>
      <c r="E22" s="4">
        <f>E20-E21</f>
        <v>6.9559166673570871E-2</v>
      </c>
      <c r="F22" s="4">
        <f t="shared" ref="F22" si="6">F20-F21</f>
        <v>-2.1071666851639748E-2</v>
      </c>
      <c r="G22" s="4">
        <f t="shared" ref="G22" si="7">G20-G21</f>
        <v>2.7734166666732563E-2</v>
      </c>
    </row>
    <row r="23" spans="1:12" ht="15" thickTop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SAM,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Ashlee Morris</dc:creator>
  <cp:lastModifiedBy>Ashlee Morris</cp:lastModifiedBy>
  <dcterms:created xsi:type="dcterms:W3CDTF">2025-06-30T14:35:11Z</dcterms:created>
  <dcterms:modified xsi:type="dcterms:W3CDTF">2025-06-30T18:33:51Z</dcterms:modified>
</cp:coreProperties>
</file>